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" i="2"/>
  <c r="I130"/>
  <c r="I166"/>
  <c r="I208"/>
  <c r="I106"/>
  <c r="I112"/>
  <c r="I124"/>
  <c r="I57"/>
  <c r="I88"/>
  <c r="I40" l="1"/>
  <c r="J190"/>
  <c r="J88"/>
  <c r="I214" l="1"/>
  <c r="I210" l="1"/>
  <c r="J118" l="1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J242" l="1"/>
  <c r="F140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G15"/>
  <c r="H15"/>
  <c r="I15"/>
  <c r="J15"/>
  <c r="K15"/>
  <c r="L15"/>
  <c r="F242" l="1"/>
  <c r="F239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243" s="1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F208"/>
  <c r="I16"/>
  <c r="I228"/>
  <c r="J228"/>
  <c r="H228"/>
  <c r="G228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J244" s="1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86" s="1"/>
  <c r="J162"/>
  <c r="J156"/>
  <c r="J150"/>
  <c r="J144"/>
  <c r="J138"/>
  <c r="J132"/>
  <c r="J126"/>
  <c r="J120"/>
  <c r="J114" s="1"/>
  <c r="J119"/>
  <c r="F117"/>
  <c r="F115"/>
  <c r="J54"/>
  <c r="J48"/>
  <c r="J42"/>
  <c r="J36"/>
  <c r="J30"/>
  <c r="J24"/>
  <c r="J18"/>
  <c r="J12" l="1"/>
  <c r="J240" s="1"/>
  <c r="J241"/>
  <c r="J245"/>
  <c r="G144"/>
  <c r="I144" l="1"/>
  <c r="H144"/>
  <c r="F144" l="1"/>
  <c r="I24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G70"/>
  <c r="F70" s="1"/>
  <c r="F244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I240" l="1"/>
  <c r="F186"/>
  <c r="F114"/>
  <c r="G240"/>
  <c r="H12"/>
  <c r="H240" s="1"/>
  <c r="F12" l="1"/>
  <c r="F240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<sst xmlns="http://schemas.openxmlformats.org/spreadsheetml/2006/main" count="450" uniqueCount="193">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</sst>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A229" zoomScale="130" zoomScaleNormal="100" zoomScaleSheetLayoutView="130" workbookViewId="0">
      <selection activeCell="I77" sqref="I77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/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f>117</f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1138.2</v>
      </c>
      <c r="G66" s="14">
        <f t="shared" ref="G66:K66" si="33">G72</f>
        <v>200</v>
      </c>
      <c r="H66" s="14">
        <f t="shared" si="33"/>
        <v>200</v>
      </c>
      <c r="I66" s="14">
        <f t="shared" si="33"/>
        <v>170.6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1138.2</v>
      </c>
      <c r="G70" s="14">
        <f t="shared" si="36"/>
        <v>200</v>
      </c>
      <c r="H70" s="14">
        <f t="shared" si="36"/>
        <v>200</v>
      </c>
      <c r="I70" s="14">
        <f t="shared" si="36"/>
        <v>170.6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1138.2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170.6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1138.2</v>
      </c>
      <c r="G76" s="17">
        <v>200</v>
      </c>
      <c r="H76" s="16">
        <v>200</v>
      </c>
      <c r="I76" s="16">
        <f>200-29.4</f>
        <v>170.6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182795.17225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32198.6309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182795.17225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32198.6309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f>1750</f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42177.286250000005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7457.4678999999996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42177.286250000005</v>
      </c>
      <c r="G106" s="17">
        <v>5129.0140000000001</v>
      </c>
      <c r="H106" s="17">
        <f>5483.835+228.516-79.99065</f>
        <v>5632.3603499999999</v>
      </c>
      <c r="I106" s="16">
        <f>7153.4679+159.8+126.7+17.5</f>
        <v>7457.4678999999996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583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376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583</v>
      </c>
      <c r="G112" s="16">
        <v>0</v>
      </c>
      <c r="H112" s="17">
        <f>458.215-251.215</f>
        <v>206.99999999999997</v>
      </c>
      <c r="I112" s="16">
        <f>280+84+12</f>
        <v>376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6" t="s">
        <v>149</v>
      </c>
      <c r="D114" s="109" t="s">
        <v>165</v>
      </c>
      <c r="E114" s="26" t="s">
        <v>47</v>
      </c>
      <c r="F114" s="13">
        <f t="shared" ref="F114:F119" si="63">G114+H114+I114+J114+K114+L114</f>
        <v>422005.48338999995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73552.949459999989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7"/>
      <c r="D116" s="110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7"/>
      <c r="D118" s="110"/>
      <c r="E118" s="26" t="s">
        <v>58</v>
      </c>
      <c r="F118" s="13">
        <f>G118+H118+I118+J118+K118+L118</f>
        <v>415584.92972999997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68192.630179999993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12" t="s">
        <v>100</v>
      </c>
      <c r="C120" s="106" t="s">
        <v>155</v>
      </c>
      <c r="D120" s="100" t="s">
        <v>171</v>
      </c>
      <c r="E120" s="26" t="s">
        <v>47</v>
      </c>
      <c r="F120" s="13">
        <f t="shared" ref="F120:F125" si="72">G120+H120+I120+J120+K120+L120</f>
        <v>57086.013500000001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9619.1474999999991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13"/>
      <c r="C122" s="107"/>
      <c r="D122" s="135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3"/>
      <c r="C124" s="107"/>
      <c r="D124" s="135"/>
      <c r="E124" s="26" t="s">
        <v>58</v>
      </c>
      <c r="F124" s="13">
        <f t="shared" si="72"/>
        <v>57086.013500000001</v>
      </c>
      <c r="G124" s="17">
        <f>4189.335+2400</f>
        <v>6589.335</v>
      </c>
      <c r="H124" s="17">
        <v>12376.550999999999</v>
      </c>
      <c r="I124" s="16">
        <f>11146.1475-1527</f>
        <v>9619.1474999999991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3" t="s">
        <v>183</v>
      </c>
      <c r="C126" s="106" t="s">
        <v>156</v>
      </c>
      <c r="D126" s="100" t="s">
        <v>172</v>
      </c>
      <c r="E126" s="26" t="s">
        <v>47</v>
      </c>
      <c r="F126" s="13">
        <f t="shared" ref="F126:F131" si="74">G126+H126+I126+J126+K126+L126</f>
        <v>2573.7939999999999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556.59399999999994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26"/>
      <c r="C128" s="107"/>
      <c r="D128" s="135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6"/>
      <c r="C130" s="107"/>
      <c r="D130" s="135"/>
      <c r="E130" s="26" t="s">
        <v>58</v>
      </c>
      <c r="F130" s="13">
        <f t="shared" si="74"/>
        <v>2573.7939999999999</v>
      </c>
      <c r="G130" s="17">
        <v>200</v>
      </c>
      <c r="H130" s="16">
        <v>713</v>
      </c>
      <c r="I130" s="17">
        <f>789.18-160.086-72.5</f>
        <v>556.59399999999994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3" t="s">
        <v>102</v>
      </c>
      <c r="C132" s="106" t="s">
        <v>157</v>
      </c>
      <c r="D132" s="100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6"/>
      <c r="C134" s="107"/>
      <c r="D134" s="135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97</v>
      </c>
      <c r="B138" s="103" t="s">
        <v>101</v>
      </c>
      <c r="C138" s="106" t="s">
        <v>157</v>
      </c>
      <c r="D138" s="100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26"/>
      <c r="C140" s="107"/>
      <c r="D140" s="135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94</v>
      </c>
      <c r="B144" s="103" t="s">
        <v>104</v>
      </c>
      <c r="C144" s="106">
        <v>2021</v>
      </c>
      <c r="D144" s="100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26"/>
      <c r="C146" s="107"/>
      <c r="D146" s="135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95</v>
      </c>
      <c r="B150" s="115" t="s">
        <v>122</v>
      </c>
      <c r="C150" s="106" t="s">
        <v>149</v>
      </c>
      <c r="D150" s="100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16"/>
      <c r="C152" s="107"/>
      <c r="D152" s="135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96</v>
      </c>
      <c r="B156" s="103" t="s">
        <v>85</v>
      </c>
      <c r="C156" s="106" t="s">
        <v>154</v>
      </c>
      <c r="D156" s="100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01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105</v>
      </c>
      <c r="B162" s="103" t="s">
        <v>123</v>
      </c>
      <c r="C162" s="106" t="s">
        <v>149</v>
      </c>
      <c r="D162" s="145" t="s">
        <v>175</v>
      </c>
      <c r="E162" s="26" t="s">
        <v>47</v>
      </c>
      <c r="F162" s="13">
        <f t="shared" ref="F162:F167" si="87">G162+H162+I162+J162+K162+L162</f>
        <v>185480.69065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30740.739000000001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16"/>
      <c r="C164" s="107"/>
      <c r="D164" s="145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45"/>
      <c r="E166" s="26" t="s">
        <v>58</v>
      </c>
      <c r="F166" s="13">
        <f t="shared" si="87"/>
        <v>185480.69065</v>
      </c>
      <c r="G166" s="17">
        <v>24697.937999999998</v>
      </c>
      <c r="H166" s="16">
        <f>26465.209-457.031+221.20565</f>
        <v>26229.38365</v>
      </c>
      <c r="I166" s="16">
        <f>30710.739+30</f>
        <v>30740.739000000001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108</v>
      </c>
      <c r="B168" s="103" t="s">
        <v>109</v>
      </c>
      <c r="C168" s="106" t="s">
        <v>184</v>
      </c>
      <c r="D168" s="100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26"/>
      <c r="C170" s="107"/>
      <c r="D170" s="135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128</v>
      </c>
      <c r="B174" s="103" t="s">
        <v>129</v>
      </c>
      <c r="C174" s="106" t="s">
        <v>179</v>
      </c>
      <c r="D174" s="100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26"/>
      <c r="C176" s="107"/>
      <c r="D176" s="135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132</v>
      </c>
      <c r="B180" s="103" t="s">
        <v>134</v>
      </c>
      <c r="C180" s="153">
        <v>2023</v>
      </c>
      <c r="D180" s="100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26"/>
      <c r="C182" s="154"/>
      <c r="D182" s="135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6" t="s">
        <v>106</v>
      </c>
      <c r="D186" s="100" t="s">
        <v>180</v>
      </c>
      <c r="E186" s="26" t="s">
        <v>47</v>
      </c>
      <c r="F186" s="13">
        <f>G186+H186+I186+J186+K186+L186</f>
        <v>104014.02362000001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7595.9971500000011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7"/>
      <c r="D188" s="143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7"/>
      <c r="D190" s="143"/>
      <c r="E190" s="26" t="s">
        <v>58</v>
      </c>
      <c r="F190" s="13">
        <f t="shared" si="101"/>
        <v>64956.725910000001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6916.6558700000005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0" t="s">
        <v>25</v>
      </c>
      <c r="B192" s="103" t="s">
        <v>112</v>
      </c>
      <c r="C192" s="106" t="s">
        <v>192</v>
      </c>
      <c r="D192" s="100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101"/>
      <c r="B194" s="104"/>
      <c r="C194" s="107"/>
      <c r="D194" s="143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100" t="s">
        <v>26</v>
      </c>
      <c r="B198" s="103" t="s">
        <v>130</v>
      </c>
      <c r="C198" s="106" t="s">
        <v>90</v>
      </c>
      <c r="D198" s="100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101"/>
      <c r="B200" s="104"/>
      <c r="C200" s="107"/>
      <c r="D200" s="147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100" t="s">
        <v>27</v>
      </c>
      <c r="B204" s="103" t="s">
        <v>139</v>
      </c>
      <c r="C204" s="106" t="s">
        <v>106</v>
      </c>
      <c r="D204" s="100" t="s">
        <v>181</v>
      </c>
      <c r="E204" s="26" t="s">
        <v>47</v>
      </c>
      <c r="F204" s="13">
        <f t="shared" ref="F204:F209" si="109">G204+H204+I204+J204+K204+L204</f>
        <v>38111.717069999999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5380.9010700000008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101"/>
      <c r="B206" s="104"/>
      <c r="C206" s="107"/>
      <c r="D206" s="143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101"/>
      <c r="B208" s="104"/>
      <c r="C208" s="107"/>
      <c r="D208" s="143"/>
      <c r="E208" s="26" t="s">
        <v>58</v>
      </c>
      <c r="F208" s="13">
        <f t="shared" si="109"/>
        <v>38111.717069999999</v>
      </c>
      <c r="G208" s="17">
        <v>1163.067</v>
      </c>
      <c r="H208" s="17">
        <v>31058.942999999999</v>
      </c>
      <c r="I208" s="17">
        <f>11909.60107+324-7649.7+797</f>
        <v>5380.9010700000008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28</v>
      </c>
      <c r="B210" s="115" t="s">
        <v>182</v>
      </c>
      <c r="C210" s="106" t="s">
        <v>90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101"/>
      <c r="B212" s="104"/>
      <c r="C212" s="107"/>
      <c r="D212" s="147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98</v>
      </c>
      <c r="B216" s="137" t="s">
        <v>144</v>
      </c>
      <c r="C216" s="140" t="s">
        <v>185</v>
      </c>
      <c r="D216" s="100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101"/>
      <c r="B218" s="138"/>
      <c r="C218" s="141"/>
      <c r="D218" s="101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111</v>
      </c>
      <c r="B222" s="103" t="s">
        <v>113</v>
      </c>
      <c r="C222" s="106">
        <v>2023</v>
      </c>
      <c r="D222" s="100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101"/>
      <c r="B224" s="104"/>
      <c r="C224" s="107"/>
      <c r="D224" s="143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140</v>
      </c>
      <c r="B228" s="103" t="s">
        <v>141</v>
      </c>
      <c r="C228" s="106">
        <v>2023</v>
      </c>
      <c r="D228" s="100" t="s">
        <v>142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101"/>
      <c r="B230" s="104"/>
      <c r="C230" s="107"/>
      <c r="D230" s="143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43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27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186</v>
      </c>
      <c r="B234" s="103" t="s">
        <v>187</v>
      </c>
      <c r="C234" s="106">
        <v>2024</v>
      </c>
      <c r="D234" s="100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101"/>
      <c r="B236" s="104"/>
      <c r="C236" s="107"/>
      <c r="D236" s="143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21"/>
      <c r="B240" s="149" t="s">
        <v>73</v>
      </c>
      <c r="C240" s="106" t="s">
        <v>149</v>
      </c>
      <c r="D240" s="145"/>
      <c r="E240" s="25" t="s">
        <v>47</v>
      </c>
      <c r="F240" s="23">
        <f t="shared" ref="F240:J241" si="121">F12+F66+F78+F114+F186</f>
        <v>1281368.46652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206545.35266999999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122"/>
      <c r="B242" s="150"/>
      <c r="C242" s="107"/>
      <c r="D242" s="145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122"/>
      <c r="B244" s="150"/>
      <c r="C244" s="107"/>
      <c r="D244" s="145"/>
      <c r="E244" s="25" t="s">
        <v>58</v>
      </c>
      <c r="F244" s="23">
        <f t="shared" si="122"/>
        <v>1234260.09647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199438.06052999999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145</v>
      </c>
      <c r="C248" s="83"/>
      <c r="D248" s="84" t="s">
        <v>146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148</v>
      </c>
      <c r="E249" s="90"/>
      <c r="F249" s="90"/>
      <c r="G249" s="90"/>
      <c r="H249" s="91"/>
      <c r="J249" s="88"/>
      <c r="K249" s="86" t="s">
        <v>147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2023-12-13T05:57:43Z</dcterms:modified>
</cp:coreProperties>
</file>